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40" yWindow="65456" windowWidth="18920" windowHeight="13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<sst xmlns="http://schemas.openxmlformats.org/spreadsheetml/2006/main" count="26" uniqueCount="19">
  <si>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タイヤ幅（mm）</t>
  </si>
  <si>
    <t>扁平率（％）</t>
  </si>
  <si>
    <t>内側合否</t>
  </si>
  <si>
    <t>内側比較</t>
  </si>
  <si>
    <t>標準より出る量</t>
  </si>
  <si>
    <t>標準車のタイヤの数値</t>
  </si>
  <si>
    <t>交換予定のタイヤの数値</t>
  </si>
  <si>
    <t>タイヤ直径(mm)</t>
  </si>
  <si>
    <t>メーター誤差(%)</t>
  </si>
  <si>
    <t>リムサイズ（JJ）</t>
  </si>
  <si>
    <t>リムサイズ（JJ）</t>
  </si>
  <si>
    <t>標準車のホイールの数値（「リムサイズ」のみインチ／それ以外はmmにて表記）</t>
  </si>
  <si>
    <t>交換予定のホイールの数値（「リムサイズ」のみインチ／それ以外はmmにて表記）</t>
  </si>
  <si>
    <t>リム幅</t>
  </si>
  <si>
    <t>インセット量</t>
  </si>
  <si>
    <t>内側寸法</t>
  </si>
  <si>
    <t>外側寸法</t>
  </si>
  <si>
    <t>ホイール（inch）</t>
  </si>
  <si>
    <t>ホイール（inch）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</si>
</sst>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4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21" sqref="D21"/>
    </sheetView>
  </sheetViews>
  <sheetFormatPr defaultColWidth="13.00390625" defaultRowHeight="13.5"/>
  <cols>
    <col min="1" max="4" width="18.875" style="1" customWidth="1"/>
    <col min="5" max="5" width="18.875" style="1" hidden="1" customWidth="1"/>
    <col min="6" max="8" width="18.875" style="1" customWidth="1"/>
    <col min="9" max="16384" width="12.875" style="2" customWidth="1"/>
  </cols>
  <sheetData>
    <row r="1" ht="21" thickBot="1">
      <c r="H1" s="2"/>
    </row>
    <row r="2" spans="1:8" ht="21" thickBot="1">
      <c r="A2" s="16" t="s">
        <v>11</v>
      </c>
      <c r="B2" s="17"/>
      <c r="C2" s="17"/>
      <c r="D2" s="17"/>
      <c r="E2" s="17"/>
      <c r="F2" s="18"/>
      <c r="H2" s="2"/>
    </row>
    <row r="3" spans="1:8" ht="21" thickTop="1">
      <c r="A3" s="7" t="s">
        <v>9</v>
      </c>
      <c r="B3" s="8" t="s">
        <v>13</v>
      </c>
      <c r="C3" s="8" t="s">
        <v>14</v>
      </c>
      <c r="D3" s="8" t="s">
        <v>15</v>
      </c>
      <c r="E3" s="8"/>
      <c r="F3" s="9" t="s">
        <v>16</v>
      </c>
      <c r="G3" s="2"/>
      <c r="H3" s="2"/>
    </row>
    <row r="4" spans="1:8" ht="21" thickBot="1">
      <c r="A4" s="3">
        <v>5.5</v>
      </c>
      <c r="B4" s="4">
        <f>A4*25.4</f>
        <v>139.7</v>
      </c>
      <c r="C4" s="5">
        <v>22</v>
      </c>
      <c r="D4" s="4">
        <f>((A4*25.4)/2)+C4</f>
        <v>91.85</v>
      </c>
      <c r="E4" s="4"/>
      <c r="F4" s="6">
        <f>B4-D4</f>
        <v>47.849999999999994</v>
      </c>
      <c r="G4" s="2"/>
      <c r="H4" s="2"/>
    </row>
    <row r="5" ht="21" thickBot="1"/>
    <row r="6" spans="1:8" ht="21" thickBot="1">
      <c r="A6" s="16" t="s">
        <v>12</v>
      </c>
      <c r="B6" s="17"/>
      <c r="C6" s="17"/>
      <c r="D6" s="17"/>
      <c r="E6" s="17"/>
      <c r="F6" s="17"/>
      <c r="G6" s="17"/>
      <c r="H6" s="18"/>
    </row>
    <row r="7" spans="1:8" ht="21" thickTop="1">
      <c r="A7" s="7" t="s">
        <v>10</v>
      </c>
      <c r="B7" s="8" t="s">
        <v>13</v>
      </c>
      <c r="C7" s="8" t="s">
        <v>14</v>
      </c>
      <c r="D7" s="8" t="s">
        <v>15</v>
      </c>
      <c r="E7" s="8" t="s">
        <v>3</v>
      </c>
      <c r="F7" s="8" t="s">
        <v>2</v>
      </c>
      <c r="G7" s="8" t="s">
        <v>16</v>
      </c>
      <c r="H7" s="9" t="s">
        <v>4</v>
      </c>
    </row>
    <row r="8" spans="1:8" ht="21" thickBot="1">
      <c r="A8" s="10">
        <v>6</v>
      </c>
      <c r="B8" s="4">
        <f>A8*25.4</f>
        <v>152.39999999999998</v>
      </c>
      <c r="C8" s="11">
        <v>22</v>
      </c>
      <c r="D8" s="4">
        <f>((A8*25.4)/2)+C8</f>
        <v>98.19999999999999</v>
      </c>
      <c r="E8" s="4">
        <f>D4-D8</f>
        <v>-6.349999999999994</v>
      </c>
      <c r="F8" s="4" t="str">
        <f>IF(E8&gt;=0,"適合","不適合")</f>
        <v>不適合</v>
      </c>
      <c r="G8" s="4">
        <f>B8-D8</f>
        <v>54.19999999999999</v>
      </c>
      <c r="H8" s="6">
        <f>G8-F4</f>
        <v>6.349999999999994</v>
      </c>
    </row>
    <row r="12" ht="21" thickBot="1"/>
    <row r="13" spans="1:4" ht="21" thickBot="1">
      <c r="A13" s="19" t="s">
        <v>5</v>
      </c>
      <c r="B13" s="20"/>
      <c r="C13" s="20"/>
      <c r="D13" s="21"/>
    </row>
    <row r="14" spans="1:4" ht="21" thickTop="1">
      <c r="A14" s="7" t="s">
        <v>0</v>
      </c>
      <c r="B14" s="8" t="s">
        <v>1</v>
      </c>
      <c r="C14" s="8" t="s">
        <v>17</v>
      </c>
      <c r="D14" s="9" t="s">
        <v>7</v>
      </c>
    </row>
    <row r="15" spans="1:4" ht="21" thickBot="1">
      <c r="A15" s="12">
        <v>175</v>
      </c>
      <c r="B15" s="13">
        <v>80</v>
      </c>
      <c r="C15" s="14">
        <v>16</v>
      </c>
      <c r="D15" s="6">
        <f>(A15*(B15*0.01*2))+(C15*25.4)</f>
        <v>686.4</v>
      </c>
    </row>
    <row r="16" ht="21" thickBot="1"/>
    <row r="17" spans="1:6" ht="21" thickBot="1">
      <c r="A17" s="16" t="s">
        <v>6</v>
      </c>
      <c r="B17" s="17"/>
      <c r="C17" s="17"/>
      <c r="D17" s="17"/>
      <c r="E17" s="17"/>
      <c r="F17" s="18"/>
    </row>
    <row r="18" spans="1:6" ht="21" thickTop="1">
      <c r="A18" s="7" t="s">
        <v>0</v>
      </c>
      <c r="B18" s="8" t="s">
        <v>1</v>
      </c>
      <c r="C18" s="8" t="s">
        <v>18</v>
      </c>
      <c r="D18" s="8" t="s">
        <v>7</v>
      </c>
      <c r="E18" s="8"/>
      <c r="F18" s="9" t="s">
        <v>8</v>
      </c>
    </row>
    <row r="19" spans="1:6" ht="21" thickBot="1">
      <c r="A19" s="12">
        <v>225</v>
      </c>
      <c r="B19" s="13">
        <v>75</v>
      </c>
      <c r="C19" s="14">
        <v>16</v>
      </c>
      <c r="D19" s="4">
        <f>(A19*(B19*0.01*2))+(C19*25.4)</f>
        <v>743.9</v>
      </c>
      <c r="E19" s="4"/>
      <c r="F19" s="15">
        <f>(D15/D19*100)-100</f>
        <v>-7.7295335394542235</v>
      </c>
    </row>
  </sheetData>
  <mergeCells count="4">
    <mergeCell ref="A2:F2"/>
    <mergeCell ref="A6:H6"/>
    <mergeCell ref="A13:D13"/>
    <mergeCell ref="A17:F17"/>
  </mergeCells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（株）タニグチ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宇夫方 伸一</dc:creator>
  <cp:keywords/>
  <dc:description/>
  <cp:lastModifiedBy>宇夫方 伸一</cp:lastModifiedBy>
  <dcterms:created xsi:type="dcterms:W3CDTF">2005-09-26T09:28:02Z</dcterms:created>
  <cp:category/>
  <cp:version/>
  <cp:contentType/>
  <cp:contentStatus/>
</cp:coreProperties>
</file>